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NCURSO FINANCIAMIENTO SE\POSTULANTES\"/>
    </mc:Choice>
  </mc:AlternateContent>
  <xr:revisionPtr revIDLastSave="0" documentId="8_{53D51E05-AC70-4B25-98BA-D0B731DE51E6}" xr6:coauthVersionLast="47" xr6:coauthVersionMax="47" xr10:uidLastSave="{00000000-0000-0000-0000-000000000000}"/>
  <bookViews>
    <workbookView xWindow="-120" yWindow="-120" windowWidth="20730" windowHeight="11160" xr2:uid="{97D97075-0D91-4BD3-ACCE-741DBC203E1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Q22" i="1"/>
  <c r="P22" i="1"/>
  <c r="N22" i="1"/>
  <c r="L22" i="1"/>
  <c r="J22" i="1"/>
  <c r="H22" i="1"/>
  <c r="F22" i="1"/>
  <c r="D22" i="1"/>
  <c r="Q21" i="1"/>
  <c r="P21" i="1"/>
  <c r="N21" i="1"/>
  <c r="L21" i="1"/>
  <c r="J21" i="1"/>
  <c r="H21" i="1"/>
  <c r="F21" i="1"/>
  <c r="D21" i="1"/>
  <c r="Q20" i="1"/>
  <c r="P20" i="1"/>
  <c r="N20" i="1"/>
  <c r="L20" i="1"/>
  <c r="J20" i="1"/>
  <c r="H20" i="1"/>
  <c r="F20" i="1"/>
  <c r="D20" i="1"/>
  <c r="Q19" i="1"/>
  <c r="P19" i="1"/>
  <c r="N19" i="1"/>
  <c r="L19" i="1"/>
  <c r="J19" i="1"/>
  <c r="H19" i="1"/>
  <c r="F19" i="1"/>
  <c r="D19" i="1"/>
  <c r="Q18" i="1"/>
  <c r="P18" i="1"/>
  <c r="N18" i="1"/>
  <c r="L18" i="1"/>
  <c r="J18" i="1"/>
  <c r="H18" i="1"/>
  <c r="F18" i="1"/>
  <c r="D18" i="1"/>
  <c r="Q17" i="1"/>
  <c r="P17" i="1"/>
  <c r="N17" i="1"/>
  <c r="L17" i="1"/>
  <c r="J17" i="1"/>
  <c r="H17" i="1"/>
  <c r="F17" i="1"/>
  <c r="D17" i="1"/>
  <c r="Q16" i="1"/>
  <c r="P16" i="1"/>
  <c r="N16" i="1"/>
  <c r="L16" i="1"/>
  <c r="J16" i="1"/>
  <c r="H16" i="1"/>
  <c r="F16" i="1"/>
  <c r="D16" i="1"/>
  <c r="Q15" i="1"/>
  <c r="P15" i="1"/>
  <c r="N15" i="1"/>
  <c r="L15" i="1"/>
  <c r="J15" i="1"/>
  <c r="H15" i="1"/>
  <c r="F15" i="1"/>
  <c r="D15" i="1"/>
  <c r="Q14" i="1"/>
  <c r="P14" i="1"/>
  <c r="N14" i="1"/>
  <c r="L14" i="1"/>
  <c r="J14" i="1"/>
  <c r="H14" i="1"/>
  <c r="F14" i="1"/>
  <c r="D14" i="1"/>
  <c r="Q13" i="1"/>
  <c r="P13" i="1"/>
  <c r="N13" i="1"/>
  <c r="L13" i="1"/>
  <c r="J13" i="1"/>
  <c r="H13" i="1"/>
  <c r="F13" i="1"/>
  <c r="D13" i="1"/>
  <c r="Q12" i="1"/>
  <c r="P12" i="1"/>
  <c r="N12" i="1"/>
  <c r="L12" i="1"/>
  <c r="J12" i="1"/>
  <c r="H12" i="1"/>
  <c r="F12" i="1"/>
  <c r="D12" i="1"/>
  <c r="Q11" i="1"/>
  <c r="P11" i="1"/>
  <c r="N11" i="1"/>
  <c r="L11" i="1"/>
  <c r="J11" i="1"/>
  <c r="H11" i="1"/>
  <c r="F11" i="1"/>
  <c r="D11" i="1"/>
  <c r="Q9" i="1"/>
  <c r="P9" i="1"/>
  <c r="N9" i="1"/>
  <c r="L9" i="1"/>
  <c r="J9" i="1"/>
  <c r="H9" i="1"/>
  <c r="F9" i="1"/>
  <c r="D9" i="1"/>
  <c r="Q10" i="1"/>
  <c r="P10" i="1"/>
  <c r="N10" i="1"/>
  <c r="L10" i="1"/>
  <c r="J10" i="1"/>
  <c r="H10" i="1"/>
  <c r="F10" i="1"/>
  <c r="D10" i="1"/>
  <c r="Q8" i="1"/>
  <c r="P8" i="1"/>
  <c r="N8" i="1"/>
  <c r="L8" i="1"/>
  <c r="J8" i="1"/>
  <c r="H8" i="1"/>
  <c r="F8" i="1"/>
  <c r="D8" i="1"/>
  <c r="Q7" i="1"/>
  <c r="P7" i="1"/>
  <c r="N7" i="1"/>
  <c r="L7" i="1"/>
  <c r="J7" i="1"/>
  <c r="H7" i="1"/>
  <c r="F7" i="1"/>
  <c r="D7" i="1"/>
  <c r="Q6" i="1"/>
  <c r="N6" i="1"/>
  <c r="L6" i="1"/>
  <c r="J6" i="1"/>
  <c r="H6" i="1"/>
  <c r="F6" i="1"/>
  <c r="D6" i="1"/>
  <c r="R7" i="1" l="1"/>
  <c r="R8" i="1"/>
  <c r="R10" i="1"/>
  <c r="R9" i="1"/>
  <c r="R12" i="1"/>
  <c r="R13" i="1"/>
  <c r="R14" i="1"/>
  <c r="R15" i="1"/>
  <c r="R16" i="1"/>
  <c r="R17" i="1"/>
  <c r="R11" i="1"/>
  <c r="R18" i="1"/>
  <c r="R6" i="1"/>
  <c r="R19" i="1"/>
  <c r="R20" i="1"/>
  <c r="R21" i="1"/>
  <c r="R22" i="1"/>
</calcChain>
</file>

<file path=xl/sharedStrings.xml><?xml version="1.0" encoding="utf-8"?>
<sst xmlns="http://schemas.openxmlformats.org/spreadsheetml/2006/main" count="54" uniqueCount="33">
  <si>
    <t>N° DE FOLIO</t>
  </si>
  <si>
    <t>RUT</t>
  </si>
  <si>
    <t>1                                        PERMANENCIA EN ESTABLECIMIENTOS PUBLICOS EN OTROS SERVICIOS DE SALUD                           (MAXIMO 12 PUNTOS)                       20%</t>
  </si>
  <si>
    <t>%</t>
  </si>
  <si>
    <t>2                                                              NOTA DE TITULO                 ESPECIALIDAD PRIMARIA                  (MAXIMO 7 PUNTOS)                              10%</t>
  </si>
  <si>
    <t>3                                                        TRABAJOS DE INVESTIGACION        (MAXIMO 6 PUNTOS)                             13%</t>
  </si>
  <si>
    <t>4                                       CURSOS DE CAPACITACION, PERFECCIONAMIENTO Y/O ESTADÌA         (MAXIMO 6 PUNTOS)     15%</t>
  </si>
  <si>
    <t>5                                      DESEMPEÑO EN LA RED DEL SSVQ                    (MAXIMO 12 PUNTOS)       20%</t>
  </si>
  <si>
    <t>6                                                              DESEMPEÑO EN UNA O MAS INSTITUCIONES DOCENTES           (MAXIMO 5 PUNTOS)                             10%</t>
  </si>
  <si>
    <t>TOTAL                                    (MAXIMO 58 PUNTOS)</t>
  </si>
  <si>
    <t xml:space="preserve">TOTAL %                                 </t>
  </si>
  <si>
    <t xml:space="preserve">OBSERVACIONES </t>
  </si>
  <si>
    <t>ANOTACIONES DE MERITO Y DEMERITO (MAXIMO 10 PUNTOS)  10%</t>
  </si>
  <si>
    <t>16.095.752-2</t>
  </si>
  <si>
    <t>15.731.570-6</t>
  </si>
  <si>
    <t>23.912335-K</t>
  </si>
  <si>
    <t>16.483.843-9</t>
  </si>
  <si>
    <t>16.576.046-8</t>
  </si>
  <si>
    <t>17353402-7</t>
  </si>
  <si>
    <t>17.343.939-3</t>
  </si>
  <si>
    <t>24.690.076-0</t>
  </si>
  <si>
    <t>17.120.409-7</t>
  </si>
  <si>
    <t>14.122.833-1</t>
  </si>
  <si>
    <t>16.077.890-3</t>
  </si>
  <si>
    <t>17.408.619-2</t>
  </si>
  <si>
    <t>17.629.119-2</t>
  </si>
  <si>
    <t>17.817.901-2</t>
  </si>
  <si>
    <t>17.439.645-0</t>
  </si>
  <si>
    <t>16.076.855-K</t>
  </si>
  <si>
    <t>15.905.847-6</t>
  </si>
  <si>
    <t>LISTADO DE PUNTAJES PROVISORIOS CONCURSO LOCAL DE FINANCIAMIENTO DE SUBESPECIALIDADES MEDICAS SERVICIO DE SALUD VIÑA DEL MAR - QUILLOTA 2023</t>
  </si>
  <si>
    <t>ADMISIBLE</t>
  </si>
  <si>
    <t>INADMISIBLE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</si>
</sst>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sz val="8"/>
      <name val="Arial Narrow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2" fontId="3" fillId="4" borderId="2" xfId="0" applyNumberFormat="1" applyFont="1" applyFill="1" applyBorder="1" applyAlignment="1">
      <alignment horizontal="center" vertical="center"/>
    </xf>
    <xf numFmtId="2" fontId="3" fillId="4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5" xfId="0" applyFont="1" applyBorder="1"/>
    <xf numFmtId="0" fontId="2" fillId="0" borderId="5" xfId="0" applyFont="1" applyBorder="1" applyAlignment="1">
      <alignment horizontal="left" vertical="center"/>
    </xf>
    <xf numFmtId="2" fontId="4" fillId="5" borderId="2" xfId="0" applyNumberFormat="1" applyFont="1" applyFill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D8718-EDED-4CB5-9E9E-1358620E9924}">
  <dimension ref="A1:S22"/>
  <sheetViews>
    <sheetView tabSelected="1" workbookViewId="0">
      <selection activeCell="R30" sqref="R30"/>
    </sheetView>
  </sheetViews>
  <sheetFormatPr baseColWidth="10" defaultRowHeight="15" x14ac:dyDescent="0.25"/>
  <cols>
    <col min="1" max="1" width="7.7109375" customWidth="1"/>
    <col min="3" max="3" width="17.28515625" customWidth="1"/>
    <col min="5" max="5" width="15.85546875" customWidth="1"/>
    <col min="9" max="9" width="16.42578125" customWidth="1"/>
    <col min="11" max="11" width="15.28515625" customWidth="1"/>
    <col min="13" max="13" width="13.85546875" customWidth="1"/>
    <col min="19" max="19" width="13.42578125" style="20" customWidth="1"/>
  </cols>
  <sheetData>
    <row r="1" spans="1:19" ht="15.75" thickBot="1" x14ac:dyDescent="0.3"/>
    <row r="2" spans="1:19" ht="16.5" thickBot="1" x14ac:dyDescent="0.3">
      <c r="A2" s="22" t="s">
        <v>30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4"/>
    </row>
    <row r="4" spans="1:19" x14ac:dyDescent="0.25">
      <c r="A4" s="25" t="s">
        <v>0</v>
      </c>
      <c r="B4" s="25" t="s">
        <v>1</v>
      </c>
      <c r="C4" s="25" t="s">
        <v>2</v>
      </c>
      <c r="D4" s="25" t="s">
        <v>3</v>
      </c>
      <c r="E4" s="25" t="s">
        <v>4</v>
      </c>
      <c r="F4" s="25" t="s">
        <v>3</v>
      </c>
      <c r="G4" s="25" t="s">
        <v>5</v>
      </c>
      <c r="H4" s="25" t="s">
        <v>3</v>
      </c>
      <c r="I4" s="25" t="s">
        <v>6</v>
      </c>
      <c r="J4" s="25" t="s">
        <v>3</v>
      </c>
      <c r="K4" s="25" t="s">
        <v>7</v>
      </c>
      <c r="L4" s="25" t="s">
        <v>3</v>
      </c>
      <c r="M4" s="25" t="s">
        <v>8</v>
      </c>
      <c r="N4" s="25" t="s">
        <v>3</v>
      </c>
      <c r="O4" s="1">
        <v>7</v>
      </c>
      <c r="P4" s="25" t="s">
        <v>3</v>
      </c>
      <c r="Q4" s="27" t="s">
        <v>9</v>
      </c>
      <c r="R4" s="27" t="s">
        <v>10</v>
      </c>
      <c r="S4" s="29" t="s">
        <v>11</v>
      </c>
    </row>
    <row r="5" spans="1:19" ht="83.25" customHeigh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" t="s">
        <v>12</v>
      </c>
      <c r="P5" s="26"/>
      <c r="Q5" s="28"/>
      <c r="R5" s="28"/>
      <c r="S5" s="29"/>
    </row>
    <row r="6" spans="1:19" x14ac:dyDescent="0.25">
      <c r="A6" s="3">
        <v>6</v>
      </c>
      <c r="B6" s="4" t="s">
        <v>13</v>
      </c>
      <c r="C6" s="5">
        <v>0</v>
      </c>
      <c r="D6" s="6">
        <f t="shared" ref="D6:D22" si="0">C6*0.2</f>
        <v>0</v>
      </c>
      <c r="E6" s="5">
        <v>6.5</v>
      </c>
      <c r="F6" s="5">
        <f t="shared" ref="F6:F22" si="1">E6*0.1</f>
        <v>0.65</v>
      </c>
      <c r="G6" s="5">
        <v>0.25</v>
      </c>
      <c r="H6" s="18">
        <f t="shared" ref="H6:H22" si="2">+G6*13%</f>
        <v>3.2500000000000001E-2</v>
      </c>
      <c r="I6" s="5">
        <v>4.32</v>
      </c>
      <c r="J6" s="7">
        <f t="shared" ref="J6:J22" si="3">I6*0.15</f>
        <v>0.64800000000000002</v>
      </c>
      <c r="K6" s="5">
        <v>9.67</v>
      </c>
      <c r="L6" s="8">
        <f t="shared" ref="L6:L22" si="4">K6*0.2</f>
        <v>1.9340000000000002</v>
      </c>
      <c r="M6" s="5">
        <v>5</v>
      </c>
      <c r="N6" s="5">
        <f t="shared" ref="N6:N22" si="5">M6*0.1</f>
        <v>0.5</v>
      </c>
      <c r="O6" s="5">
        <v>10</v>
      </c>
      <c r="P6" s="5">
        <f t="shared" ref="P6:P22" si="6">O6*0.1</f>
        <v>1</v>
      </c>
      <c r="Q6" s="5">
        <f t="shared" ref="Q6:R22" si="7">+C6+E6+G6+I6+K6+M6+O6</f>
        <v>35.74</v>
      </c>
      <c r="R6" s="16">
        <f t="shared" si="7"/>
        <v>4.7645</v>
      </c>
      <c r="S6" s="19" t="s">
        <v>31</v>
      </c>
    </row>
    <row r="7" spans="1:19" x14ac:dyDescent="0.25">
      <c r="A7" s="3">
        <v>14</v>
      </c>
      <c r="B7" s="9" t="s">
        <v>14</v>
      </c>
      <c r="C7" s="5">
        <v>0</v>
      </c>
      <c r="D7" s="6">
        <f t="shared" si="0"/>
        <v>0</v>
      </c>
      <c r="E7" s="5">
        <v>6.5</v>
      </c>
      <c r="F7" s="5">
        <f t="shared" si="1"/>
        <v>0.65</v>
      </c>
      <c r="G7" s="5">
        <v>0</v>
      </c>
      <c r="H7" s="19">
        <f t="shared" si="2"/>
        <v>0</v>
      </c>
      <c r="I7" s="5">
        <v>6</v>
      </c>
      <c r="J7" s="5">
        <f t="shared" si="3"/>
        <v>0.89999999999999991</v>
      </c>
      <c r="K7" s="5">
        <v>7.83</v>
      </c>
      <c r="L7" s="7">
        <f t="shared" si="4"/>
        <v>1.5660000000000001</v>
      </c>
      <c r="M7" s="5">
        <v>5</v>
      </c>
      <c r="N7" s="5">
        <f t="shared" si="5"/>
        <v>0.5</v>
      </c>
      <c r="O7" s="5">
        <v>10</v>
      </c>
      <c r="P7" s="5">
        <f t="shared" si="6"/>
        <v>1</v>
      </c>
      <c r="Q7" s="5">
        <f t="shared" si="7"/>
        <v>35.33</v>
      </c>
      <c r="R7" s="16">
        <f t="shared" si="7"/>
        <v>4.6159999999999997</v>
      </c>
      <c r="S7" s="19" t="s">
        <v>31</v>
      </c>
    </row>
    <row r="8" spans="1:19" x14ac:dyDescent="0.25">
      <c r="A8" s="3">
        <v>5</v>
      </c>
      <c r="B8" s="10" t="s">
        <v>15</v>
      </c>
      <c r="C8" s="5">
        <v>0</v>
      </c>
      <c r="D8" s="6">
        <f t="shared" si="0"/>
        <v>0</v>
      </c>
      <c r="E8" s="5">
        <v>6.8</v>
      </c>
      <c r="F8" s="5">
        <f t="shared" si="1"/>
        <v>0.68</v>
      </c>
      <c r="G8" s="5">
        <v>0</v>
      </c>
      <c r="H8" s="19">
        <f t="shared" si="2"/>
        <v>0</v>
      </c>
      <c r="I8" s="5">
        <v>6</v>
      </c>
      <c r="J8" s="5">
        <f t="shared" si="3"/>
        <v>0.89999999999999991</v>
      </c>
      <c r="K8" s="5">
        <v>7.67</v>
      </c>
      <c r="L8" s="7">
        <f t="shared" si="4"/>
        <v>1.534</v>
      </c>
      <c r="M8" s="5">
        <v>5</v>
      </c>
      <c r="N8" s="5">
        <f t="shared" si="5"/>
        <v>0.5</v>
      </c>
      <c r="O8" s="5">
        <v>10</v>
      </c>
      <c r="P8" s="5">
        <f t="shared" si="6"/>
        <v>1</v>
      </c>
      <c r="Q8" s="5">
        <f t="shared" si="7"/>
        <v>35.47</v>
      </c>
      <c r="R8" s="16">
        <f t="shared" si="7"/>
        <v>4.6139999999999999</v>
      </c>
      <c r="S8" s="19" t="s">
        <v>31</v>
      </c>
    </row>
    <row r="9" spans="1:19" x14ac:dyDescent="0.25">
      <c r="A9" s="3">
        <v>10</v>
      </c>
      <c r="B9" s="4" t="s">
        <v>17</v>
      </c>
      <c r="C9" s="5">
        <v>0</v>
      </c>
      <c r="D9" s="6">
        <f>C9*0.2</f>
        <v>0</v>
      </c>
      <c r="E9" s="5">
        <v>6.4</v>
      </c>
      <c r="F9" s="5">
        <f>E9*0.1</f>
        <v>0.64000000000000012</v>
      </c>
      <c r="G9" s="5">
        <v>0</v>
      </c>
      <c r="H9" s="19">
        <f>+G9*13%</f>
        <v>0</v>
      </c>
      <c r="I9" s="5">
        <v>6</v>
      </c>
      <c r="J9" s="5">
        <f>I9*0.15</f>
        <v>0.89999999999999991</v>
      </c>
      <c r="K9" s="5">
        <v>9.33</v>
      </c>
      <c r="L9" s="7">
        <f>K9*0.2</f>
        <v>1.8660000000000001</v>
      </c>
      <c r="M9" s="5">
        <v>0.65</v>
      </c>
      <c r="N9" s="7">
        <f>M9*0.1</f>
        <v>6.5000000000000002E-2</v>
      </c>
      <c r="O9" s="5">
        <v>10</v>
      </c>
      <c r="P9" s="5">
        <f>O9*0.1</f>
        <v>1</v>
      </c>
      <c r="Q9" s="5">
        <f>+C9+E9+G9+I9+K9+M9+O9</f>
        <v>32.379999999999995</v>
      </c>
      <c r="R9" s="16">
        <f>+D9+F9+H9+J9+L9+N9+P9</f>
        <v>4.4710000000000001</v>
      </c>
      <c r="S9" s="19" t="s">
        <v>31</v>
      </c>
    </row>
    <row r="10" spans="1:19" x14ac:dyDescent="0.25">
      <c r="A10" s="3">
        <v>3</v>
      </c>
      <c r="B10" s="11" t="s">
        <v>16</v>
      </c>
      <c r="C10" s="5">
        <v>0</v>
      </c>
      <c r="D10" s="6">
        <f>C10*0.2</f>
        <v>0</v>
      </c>
      <c r="E10" s="5">
        <v>6.5</v>
      </c>
      <c r="F10" s="5">
        <f>E10*0.1</f>
        <v>0.65</v>
      </c>
      <c r="G10" s="5">
        <v>2</v>
      </c>
      <c r="H10" s="19">
        <f>+G10*13%</f>
        <v>0.26</v>
      </c>
      <c r="I10" s="5">
        <v>2.61</v>
      </c>
      <c r="J10" s="7">
        <f>I10*0.15</f>
        <v>0.39149999999999996</v>
      </c>
      <c r="K10" s="5">
        <v>10</v>
      </c>
      <c r="L10" s="5">
        <f>K10*0.2</f>
        <v>2</v>
      </c>
      <c r="M10" s="5">
        <v>1.41</v>
      </c>
      <c r="N10" s="5">
        <f>M10*0.1</f>
        <v>0.14099999999999999</v>
      </c>
      <c r="O10" s="5">
        <v>10</v>
      </c>
      <c r="P10" s="5">
        <f>O10*0.1</f>
        <v>1</v>
      </c>
      <c r="Q10" s="5">
        <f>+C10+E10+G10+I10+K10+M10+O10</f>
        <v>32.519999999999996</v>
      </c>
      <c r="R10" s="16">
        <f>+D10+F10+H10+J10+L10+N10+P10</f>
        <v>4.4424999999999999</v>
      </c>
      <c r="S10" s="19" t="s">
        <v>31</v>
      </c>
    </row>
    <row r="11" spans="1:19" x14ac:dyDescent="0.25">
      <c r="A11" s="12">
        <v>7</v>
      </c>
      <c r="B11" s="13" t="s">
        <v>18</v>
      </c>
      <c r="C11" s="5">
        <v>0</v>
      </c>
      <c r="D11" s="6">
        <f t="shared" si="0"/>
        <v>0</v>
      </c>
      <c r="E11" s="5">
        <v>6.9</v>
      </c>
      <c r="F11" s="5">
        <f t="shared" si="1"/>
        <v>0.69000000000000006</v>
      </c>
      <c r="G11" s="5">
        <v>1.5</v>
      </c>
      <c r="H11" s="18">
        <f t="shared" si="2"/>
        <v>0.19500000000000001</v>
      </c>
      <c r="I11" s="5">
        <v>5.52</v>
      </c>
      <c r="J11" s="7">
        <f t="shared" si="3"/>
        <v>0.82799999999999996</v>
      </c>
      <c r="K11" s="5">
        <v>5.83</v>
      </c>
      <c r="L11" s="7">
        <f t="shared" si="4"/>
        <v>1.1660000000000001</v>
      </c>
      <c r="M11" s="5">
        <v>3.65</v>
      </c>
      <c r="N11" s="7">
        <f t="shared" si="5"/>
        <v>0.36499999999999999</v>
      </c>
      <c r="O11" s="5">
        <v>10</v>
      </c>
      <c r="P11" s="5">
        <f t="shared" si="6"/>
        <v>1</v>
      </c>
      <c r="Q11" s="5">
        <f t="shared" si="7"/>
        <v>33.4</v>
      </c>
      <c r="R11" s="16">
        <f t="shared" si="7"/>
        <v>4.2440000000000007</v>
      </c>
      <c r="S11" s="19" t="s">
        <v>31</v>
      </c>
    </row>
    <row r="12" spans="1:19" x14ac:dyDescent="0.25">
      <c r="A12" s="12">
        <v>17</v>
      </c>
      <c r="B12" s="14" t="s">
        <v>19</v>
      </c>
      <c r="C12" s="5">
        <v>0</v>
      </c>
      <c r="D12" s="6">
        <f t="shared" si="0"/>
        <v>0</v>
      </c>
      <c r="E12" s="5">
        <v>6.4</v>
      </c>
      <c r="F12" s="5">
        <f t="shared" si="1"/>
        <v>0.64000000000000012</v>
      </c>
      <c r="G12" s="5">
        <v>0.5</v>
      </c>
      <c r="H12" s="18">
        <f t="shared" si="2"/>
        <v>6.5000000000000002E-2</v>
      </c>
      <c r="I12" s="5">
        <v>0</v>
      </c>
      <c r="J12" s="5">
        <f t="shared" si="3"/>
        <v>0</v>
      </c>
      <c r="K12" s="5">
        <v>9.83</v>
      </c>
      <c r="L12" s="7">
        <f t="shared" si="4"/>
        <v>1.9660000000000002</v>
      </c>
      <c r="M12" s="5">
        <v>2.2000000000000002</v>
      </c>
      <c r="N12" s="5">
        <f t="shared" si="5"/>
        <v>0.22000000000000003</v>
      </c>
      <c r="O12" s="5">
        <v>10</v>
      </c>
      <c r="P12" s="5">
        <f t="shared" si="6"/>
        <v>1</v>
      </c>
      <c r="Q12" s="5">
        <f t="shared" si="7"/>
        <v>28.93</v>
      </c>
      <c r="R12" s="17">
        <f t="shared" si="7"/>
        <v>3.8910000000000005</v>
      </c>
      <c r="S12" s="19" t="s">
        <v>31</v>
      </c>
    </row>
    <row r="13" spans="1:19" x14ac:dyDescent="0.25">
      <c r="A13" s="3">
        <v>4</v>
      </c>
      <c r="B13" s="15" t="s">
        <v>20</v>
      </c>
      <c r="C13" s="5">
        <v>0</v>
      </c>
      <c r="D13" s="6">
        <f t="shared" si="0"/>
        <v>0</v>
      </c>
      <c r="E13" s="5">
        <v>6.3</v>
      </c>
      <c r="F13" s="5">
        <f t="shared" si="1"/>
        <v>0.63</v>
      </c>
      <c r="G13" s="5">
        <v>0.25</v>
      </c>
      <c r="H13" s="18">
        <f t="shared" si="2"/>
        <v>3.2500000000000001E-2</v>
      </c>
      <c r="I13" s="5">
        <v>0.87</v>
      </c>
      <c r="J13" s="7">
        <f t="shared" si="3"/>
        <v>0.1305</v>
      </c>
      <c r="K13" s="5">
        <v>5.5</v>
      </c>
      <c r="L13" s="5">
        <f t="shared" si="4"/>
        <v>1.1000000000000001</v>
      </c>
      <c r="M13" s="5">
        <v>0</v>
      </c>
      <c r="N13" s="5">
        <f t="shared" si="5"/>
        <v>0</v>
      </c>
      <c r="O13" s="5">
        <v>10</v>
      </c>
      <c r="P13" s="5">
        <f t="shared" si="6"/>
        <v>1</v>
      </c>
      <c r="Q13" s="5">
        <f t="shared" si="7"/>
        <v>22.92</v>
      </c>
      <c r="R13" s="17">
        <f t="shared" si="7"/>
        <v>2.8929999999999998</v>
      </c>
      <c r="S13" s="19" t="s">
        <v>31</v>
      </c>
    </row>
    <row r="14" spans="1:19" x14ac:dyDescent="0.25">
      <c r="A14" s="3">
        <v>8</v>
      </c>
      <c r="B14" s="4" t="s">
        <v>21</v>
      </c>
      <c r="C14" s="5">
        <v>0</v>
      </c>
      <c r="D14" s="6">
        <f t="shared" si="0"/>
        <v>0</v>
      </c>
      <c r="E14" s="5">
        <v>6.5</v>
      </c>
      <c r="F14" s="5">
        <f t="shared" si="1"/>
        <v>0.65</v>
      </c>
      <c r="G14" s="5">
        <v>1.5</v>
      </c>
      <c r="H14" s="18">
        <f t="shared" si="2"/>
        <v>0.19500000000000001</v>
      </c>
      <c r="I14" s="5">
        <v>6</v>
      </c>
      <c r="J14" s="5">
        <f t="shared" si="3"/>
        <v>0.89999999999999991</v>
      </c>
      <c r="K14" s="5">
        <v>0</v>
      </c>
      <c r="L14" s="5">
        <f t="shared" si="4"/>
        <v>0</v>
      </c>
      <c r="M14" s="5">
        <v>1.37</v>
      </c>
      <c r="N14" s="7">
        <f t="shared" si="5"/>
        <v>0.13700000000000001</v>
      </c>
      <c r="O14" s="5">
        <v>10</v>
      </c>
      <c r="P14" s="5">
        <f t="shared" si="6"/>
        <v>1</v>
      </c>
      <c r="Q14" s="5">
        <f t="shared" si="7"/>
        <v>25.37</v>
      </c>
      <c r="R14" s="17">
        <f t="shared" si="7"/>
        <v>2.8819999999999997</v>
      </c>
      <c r="S14" s="19" t="s">
        <v>31</v>
      </c>
    </row>
    <row r="15" spans="1:19" x14ac:dyDescent="0.25">
      <c r="A15" s="12">
        <v>11</v>
      </c>
      <c r="B15" s="4" t="s">
        <v>22</v>
      </c>
      <c r="C15" s="5">
        <v>0</v>
      </c>
      <c r="D15" s="6">
        <f t="shared" si="0"/>
        <v>0</v>
      </c>
      <c r="E15" s="5">
        <v>6.5</v>
      </c>
      <c r="F15" s="5">
        <f t="shared" si="1"/>
        <v>0.65</v>
      </c>
      <c r="G15" s="5">
        <v>0.75</v>
      </c>
      <c r="H15" s="18">
        <f t="shared" si="2"/>
        <v>9.7500000000000003E-2</v>
      </c>
      <c r="I15" s="5">
        <v>0</v>
      </c>
      <c r="J15" s="5">
        <f t="shared" si="3"/>
        <v>0</v>
      </c>
      <c r="K15" s="5">
        <v>0</v>
      </c>
      <c r="L15" s="5">
        <f t="shared" si="4"/>
        <v>0</v>
      </c>
      <c r="M15" s="5">
        <v>0</v>
      </c>
      <c r="N15" s="5">
        <f t="shared" si="5"/>
        <v>0</v>
      </c>
      <c r="O15" s="5">
        <v>10</v>
      </c>
      <c r="P15" s="5">
        <f t="shared" si="6"/>
        <v>1</v>
      </c>
      <c r="Q15" s="5">
        <f t="shared" si="7"/>
        <v>17.25</v>
      </c>
      <c r="R15" s="17">
        <f t="shared" si="7"/>
        <v>1.7475000000000001</v>
      </c>
      <c r="S15" s="19" t="s">
        <v>31</v>
      </c>
    </row>
    <row r="16" spans="1:19" x14ac:dyDescent="0.25">
      <c r="A16" s="3">
        <v>1</v>
      </c>
      <c r="B16" s="9" t="s">
        <v>23</v>
      </c>
      <c r="C16" s="19"/>
      <c r="D16" s="21">
        <f t="shared" si="0"/>
        <v>0</v>
      </c>
      <c r="E16" s="19"/>
      <c r="F16" s="19">
        <f t="shared" si="1"/>
        <v>0</v>
      </c>
      <c r="G16" s="19"/>
      <c r="H16" s="19">
        <f t="shared" si="2"/>
        <v>0</v>
      </c>
      <c r="I16" s="19"/>
      <c r="J16" s="19">
        <f t="shared" si="3"/>
        <v>0</v>
      </c>
      <c r="K16" s="19"/>
      <c r="L16" s="19">
        <f t="shared" si="4"/>
        <v>0</v>
      </c>
      <c r="M16" s="19"/>
      <c r="N16" s="19">
        <f t="shared" si="5"/>
        <v>0</v>
      </c>
      <c r="O16" s="19"/>
      <c r="P16" s="19">
        <f t="shared" si="6"/>
        <v>0</v>
      </c>
      <c r="Q16" s="19">
        <f t="shared" si="7"/>
        <v>0</v>
      </c>
      <c r="R16" s="18">
        <f t="shared" si="7"/>
        <v>0</v>
      </c>
      <c r="S16" s="21" t="s">
        <v>32</v>
      </c>
    </row>
    <row r="17" spans="1:19" x14ac:dyDescent="0.25">
      <c r="A17" s="3">
        <v>2</v>
      </c>
      <c r="B17" s="14" t="s">
        <v>24</v>
      </c>
      <c r="C17" s="19"/>
      <c r="D17" s="21">
        <f t="shared" si="0"/>
        <v>0</v>
      </c>
      <c r="E17" s="19"/>
      <c r="F17" s="19">
        <f t="shared" si="1"/>
        <v>0</v>
      </c>
      <c r="G17" s="19"/>
      <c r="H17" s="19">
        <f t="shared" si="2"/>
        <v>0</v>
      </c>
      <c r="I17" s="19"/>
      <c r="J17" s="19">
        <f t="shared" si="3"/>
        <v>0</v>
      </c>
      <c r="K17" s="19"/>
      <c r="L17" s="19">
        <f t="shared" si="4"/>
        <v>0</v>
      </c>
      <c r="M17" s="19"/>
      <c r="N17" s="19">
        <f t="shared" si="5"/>
        <v>0</v>
      </c>
      <c r="O17" s="19"/>
      <c r="P17" s="19">
        <f t="shared" si="6"/>
        <v>0</v>
      </c>
      <c r="Q17" s="19">
        <f t="shared" si="7"/>
        <v>0</v>
      </c>
      <c r="R17" s="18">
        <f t="shared" si="7"/>
        <v>0</v>
      </c>
      <c r="S17" s="21" t="s">
        <v>32</v>
      </c>
    </row>
    <row r="18" spans="1:19" x14ac:dyDescent="0.25">
      <c r="A18" s="12">
        <v>9</v>
      </c>
      <c r="B18" s="13" t="s">
        <v>25</v>
      </c>
      <c r="C18" s="19"/>
      <c r="D18" s="21">
        <f t="shared" si="0"/>
        <v>0</v>
      </c>
      <c r="E18" s="19"/>
      <c r="F18" s="19">
        <f t="shared" si="1"/>
        <v>0</v>
      </c>
      <c r="G18" s="19"/>
      <c r="H18" s="19">
        <f t="shared" si="2"/>
        <v>0</v>
      </c>
      <c r="I18" s="19"/>
      <c r="J18" s="19">
        <f t="shared" si="3"/>
        <v>0</v>
      </c>
      <c r="K18" s="19"/>
      <c r="L18" s="19">
        <f t="shared" si="4"/>
        <v>0</v>
      </c>
      <c r="M18" s="19"/>
      <c r="N18" s="19">
        <f t="shared" si="5"/>
        <v>0</v>
      </c>
      <c r="O18" s="19"/>
      <c r="P18" s="19">
        <f t="shared" si="6"/>
        <v>0</v>
      </c>
      <c r="Q18" s="19">
        <f t="shared" si="7"/>
        <v>0</v>
      </c>
      <c r="R18" s="18">
        <f t="shared" si="7"/>
        <v>0</v>
      </c>
      <c r="S18" s="21" t="s">
        <v>32</v>
      </c>
    </row>
    <row r="19" spans="1:19" x14ac:dyDescent="0.25">
      <c r="A19" s="12">
        <v>12</v>
      </c>
      <c r="B19" s="13" t="s">
        <v>26</v>
      </c>
      <c r="C19" s="19"/>
      <c r="D19" s="21">
        <f t="shared" si="0"/>
        <v>0</v>
      </c>
      <c r="E19" s="19"/>
      <c r="F19" s="19">
        <f t="shared" si="1"/>
        <v>0</v>
      </c>
      <c r="G19" s="19"/>
      <c r="H19" s="19">
        <f t="shared" si="2"/>
        <v>0</v>
      </c>
      <c r="I19" s="19"/>
      <c r="J19" s="19">
        <f t="shared" si="3"/>
        <v>0</v>
      </c>
      <c r="K19" s="19"/>
      <c r="L19" s="19">
        <f t="shared" si="4"/>
        <v>0</v>
      </c>
      <c r="M19" s="19"/>
      <c r="N19" s="19">
        <f t="shared" si="5"/>
        <v>0</v>
      </c>
      <c r="O19" s="19"/>
      <c r="P19" s="19">
        <f t="shared" si="6"/>
        <v>0</v>
      </c>
      <c r="Q19" s="19">
        <f t="shared" si="7"/>
        <v>0</v>
      </c>
      <c r="R19" s="18">
        <f t="shared" si="7"/>
        <v>0</v>
      </c>
      <c r="S19" s="21" t="s">
        <v>32</v>
      </c>
    </row>
    <row r="20" spans="1:19" x14ac:dyDescent="0.25">
      <c r="A20" s="12">
        <v>13</v>
      </c>
      <c r="B20" s="14" t="s">
        <v>27</v>
      </c>
      <c r="C20" s="19"/>
      <c r="D20" s="21">
        <f t="shared" si="0"/>
        <v>0</v>
      </c>
      <c r="E20" s="19"/>
      <c r="F20" s="19">
        <f t="shared" si="1"/>
        <v>0</v>
      </c>
      <c r="G20" s="19"/>
      <c r="H20" s="19">
        <f t="shared" si="2"/>
        <v>0</v>
      </c>
      <c r="I20" s="19"/>
      <c r="J20" s="19">
        <f t="shared" si="3"/>
        <v>0</v>
      </c>
      <c r="K20" s="19"/>
      <c r="L20" s="19">
        <f t="shared" si="4"/>
        <v>0</v>
      </c>
      <c r="M20" s="19"/>
      <c r="N20" s="19">
        <f t="shared" si="5"/>
        <v>0</v>
      </c>
      <c r="O20" s="19"/>
      <c r="P20" s="19">
        <f t="shared" si="6"/>
        <v>0</v>
      </c>
      <c r="Q20" s="19">
        <f t="shared" si="7"/>
        <v>0</v>
      </c>
      <c r="R20" s="18">
        <f t="shared" si="7"/>
        <v>0</v>
      </c>
      <c r="S20" s="21" t="s">
        <v>32</v>
      </c>
    </row>
    <row r="21" spans="1:19" x14ac:dyDescent="0.25">
      <c r="A21" s="3">
        <v>15</v>
      </c>
      <c r="B21" s="9" t="s">
        <v>28</v>
      </c>
      <c r="C21" s="19"/>
      <c r="D21" s="21">
        <f t="shared" si="0"/>
        <v>0</v>
      </c>
      <c r="E21" s="19"/>
      <c r="F21" s="19">
        <f t="shared" si="1"/>
        <v>0</v>
      </c>
      <c r="G21" s="19"/>
      <c r="H21" s="19">
        <f t="shared" si="2"/>
        <v>0</v>
      </c>
      <c r="I21" s="19"/>
      <c r="J21" s="19">
        <f t="shared" si="3"/>
        <v>0</v>
      </c>
      <c r="K21" s="19"/>
      <c r="L21" s="19">
        <f t="shared" si="4"/>
        <v>0</v>
      </c>
      <c r="M21" s="19"/>
      <c r="N21" s="19">
        <f t="shared" si="5"/>
        <v>0</v>
      </c>
      <c r="O21" s="19"/>
      <c r="P21" s="19">
        <f t="shared" si="6"/>
        <v>0</v>
      </c>
      <c r="Q21" s="19">
        <f t="shared" si="7"/>
        <v>0</v>
      </c>
      <c r="R21" s="18">
        <f t="shared" si="7"/>
        <v>0</v>
      </c>
      <c r="S21" s="21" t="s">
        <v>32</v>
      </c>
    </row>
    <row r="22" spans="1:19" x14ac:dyDescent="0.25">
      <c r="A22" s="12">
        <v>16</v>
      </c>
      <c r="B22" s="9" t="s">
        <v>29</v>
      </c>
      <c r="C22" s="19"/>
      <c r="D22" s="21">
        <f t="shared" si="0"/>
        <v>0</v>
      </c>
      <c r="E22" s="19"/>
      <c r="F22" s="19">
        <f t="shared" si="1"/>
        <v>0</v>
      </c>
      <c r="G22" s="19"/>
      <c r="H22" s="19">
        <f t="shared" si="2"/>
        <v>0</v>
      </c>
      <c r="I22" s="19"/>
      <c r="J22" s="19">
        <f t="shared" si="3"/>
        <v>0</v>
      </c>
      <c r="K22" s="19"/>
      <c r="L22" s="19">
        <f t="shared" si="4"/>
        <v>0</v>
      </c>
      <c r="M22" s="19"/>
      <c r="N22" s="19">
        <f t="shared" si="5"/>
        <v>0</v>
      </c>
      <c r="O22" s="19"/>
      <c r="P22" s="19">
        <f t="shared" si="6"/>
        <v>0</v>
      </c>
      <c r="Q22" s="19">
        <f t="shared" si="7"/>
        <v>0</v>
      </c>
      <c r="R22" s="18">
        <f t="shared" si="7"/>
        <v>0</v>
      </c>
      <c r="S22" s="21" t="s">
        <v>32</v>
      </c>
    </row>
  </sheetData>
  <mergeCells count="19">
    <mergeCell ref="D4:D5"/>
    <mergeCell ref="E4:E5"/>
    <mergeCell ref="F4:F5"/>
    <mergeCell ref="A2:S2"/>
    <mergeCell ref="M4:M5"/>
    <mergeCell ref="N4:N5"/>
    <mergeCell ref="Q4:Q5"/>
    <mergeCell ref="R4:R5"/>
    <mergeCell ref="S4:S5"/>
    <mergeCell ref="P4:P5"/>
    <mergeCell ref="G4:G5"/>
    <mergeCell ref="H4:H5"/>
    <mergeCell ref="I4:I5"/>
    <mergeCell ref="J4:J5"/>
    <mergeCell ref="K4:K5"/>
    <mergeCell ref="L4:L5"/>
    <mergeCell ref="A4:A5"/>
    <mergeCell ref="B4:B5"/>
    <mergeCell ref="C4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SSVQ</dc:creator>
  <cp:lastModifiedBy>SSVQ</cp:lastModifiedBy>
  <dcterms:created xsi:type="dcterms:W3CDTF">2023-05-04T18:44:31Z</dcterms:created>
  <dcterms:modified xsi:type="dcterms:W3CDTF">2023-05-04T20:37:25Z</dcterms:modified>
</cp:coreProperties>
</file>